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325" windowHeight="9495" activeTab="1"/>
  </bookViews>
  <sheets>
    <sheet name="BOLETIM IHNSD" sheetId="1" r:id="rId1"/>
    <sheet name="Gráficos" sheetId="2" r:id="rId2"/>
    <sheet name="Plan3" sheetId="3" r:id="rId3"/>
  </sheets>
  <definedNames>
    <definedName name="_xlnm._FilterDatabase" localSheetId="0" hidden="1">'BOLETIM IHNSD'!$A$3:$H$58</definedName>
    <definedName name="_xlnm._FilterDatabase" localSheetId="1" hidden="1">Gráficos!$C$6:$E$6</definedName>
  </definedNames>
  <calcPr calcId="145621"/>
</workbook>
</file>

<file path=xl/calcChain.xml><?xml version="1.0" encoding="utf-8"?>
<calcChain xmlns="http://schemas.openxmlformats.org/spreadsheetml/2006/main">
  <c r="D51" i="2" l="1"/>
  <c r="E11" i="2" l="1"/>
  <c r="E10" i="2" l="1"/>
  <c r="E12" i="2" l="1"/>
  <c r="E9" i="2"/>
  <c r="E8" i="2"/>
  <c r="E7" i="2"/>
  <c r="D13" i="2"/>
  <c r="E13" i="2" s="1"/>
  <c r="D4" i="2"/>
  <c r="D37" i="2" l="1"/>
  <c r="D36" i="2"/>
  <c r="E48" i="2" s="1"/>
  <c r="D34" i="2"/>
  <c r="D30" i="2"/>
  <c r="E50" i="2" l="1"/>
  <c r="E49" i="2"/>
  <c r="E46" i="2"/>
  <c r="E45" i="2"/>
  <c r="E44" i="2"/>
  <c r="E47" i="2"/>
  <c r="E42" i="2"/>
  <c r="E41" i="2"/>
  <c r="E43" i="2"/>
  <c r="D38" i="2"/>
  <c r="E51" i="2" l="1"/>
</calcChain>
</file>

<file path=xl/sharedStrings.xml><?xml version="1.0" encoding="utf-8"?>
<sst xmlns="http://schemas.openxmlformats.org/spreadsheetml/2006/main" count="382" uniqueCount="153">
  <si>
    <t>NOME</t>
  </si>
  <si>
    <t>ORIGEM / CIDADE</t>
  </si>
  <si>
    <t>STATUS</t>
  </si>
  <si>
    <t>LOCAL INTERNAÇÃO</t>
  </si>
  <si>
    <t>EVOLUÇÃO CLÍNICA</t>
  </si>
  <si>
    <t>SUPORTE VENTILATÓRIO</t>
  </si>
  <si>
    <t>DESFECHO NA UNIDADE</t>
  </si>
  <si>
    <t>POSITIVO</t>
  </si>
  <si>
    <t>CTI</t>
  </si>
  <si>
    <t>GRAVE</t>
  </si>
  <si>
    <t>ENTUBADO/VM</t>
  </si>
  <si>
    <t>Ponte Nova</t>
  </si>
  <si>
    <t>OXIGENOTERAPIA</t>
  </si>
  <si>
    <t>Teixeiras</t>
  </si>
  <si>
    <t>DATA INTERNAÇÃO</t>
  </si>
  <si>
    <t>ESTAVEL</t>
  </si>
  <si>
    <t>AR AMBIENTE</t>
  </si>
  <si>
    <t>SUSPEITO</t>
  </si>
  <si>
    <t>Rio Casca</t>
  </si>
  <si>
    <t>Raul Soares</t>
  </si>
  <si>
    <t>MARIETA FERNANDES</t>
  </si>
  <si>
    <t>AGUARDANDO VAGA UI GERAL</t>
  </si>
  <si>
    <t>JOSE LIMA GOMES</t>
  </si>
  <si>
    <t>Guaraciaba</t>
  </si>
  <si>
    <t>VALDIR DA SILVA</t>
  </si>
  <si>
    <t>Oratorios</t>
  </si>
  <si>
    <t>AGOSTINHO DOMINGOS ALEXANDRE</t>
  </si>
  <si>
    <t>CONCEIÇAO APARECIDA FERREIRA</t>
  </si>
  <si>
    <t>Santo Antonio do Grama</t>
  </si>
  <si>
    <t>MARIA GREGORIA DA SILVA</t>
  </si>
  <si>
    <t>CIRLEIA MARTINS DOS SANTOS</t>
  </si>
  <si>
    <t>EDSON SOARES FIALHO</t>
  </si>
  <si>
    <t>APARECIDA DE ARAUJO</t>
  </si>
  <si>
    <t>PEDRO ISABEL DA COSTA</t>
  </si>
  <si>
    <t>OXIGENOTERAPIA/VNI</t>
  </si>
  <si>
    <t>GERALDO EUSTAQUIO CAROBA</t>
  </si>
  <si>
    <t>GASPARINO TRINDADE DA SILVA</t>
  </si>
  <si>
    <t>JAIR FEUSTINO DE SENA</t>
  </si>
  <si>
    <t>SWAB RAPIDO POSITIVO</t>
  </si>
  <si>
    <t>LAURA CASSIA DA SILVA</t>
  </si>
  <si>
    <t>SIRLENE MARIA BENTO COELHO</t>
  </si>
  <si>
    <t>Acaiaca</t>
  </si>
  <si>
    <t>Amparo do Serra</t>
  </si>
  <si>
    <t>ANA LOURENÇO DA SILVA</t>
  </si>
  <si>
    <t>MARIA DAS MERCES CASTRO MOREIRA</t>
  </si>
  <si>
    <t>Rio Doce</t>
  </si>
  <si>
    <t>LEILIANE FRAGA CAETANO</t>
  </si>
  <si>
    <t>Santa Margarida</t>
  </si>
  <si>
    <t>ANTONIO BAILON</t>
  </si>
  <si>
    <t>ARACELLY MINELLY DA SILVA LOPES</t>
  </si>
  <si>
    <t>LEONARDO NASCIMENTO MOREIRA</t>
  </si>
  <si>
    <t>PRISCILLA PEREIRA SANTANA</t>
  </si>
  <si>
    <t>EDILBERTO DE CASTRO MOREIRA</t>
  </si>
  <si>
    <t>EDMILSON DE OLIVEIRA CUPERTINO</t>
  </si>
  <si>
    <t>JAIME MARQUES GOMES</t>
  </si>
  <si>
    <t>AIRTON CORREA</t>
  </si>
  <si>
    <t>Juiz de Fora</t>
  </si>
  <si>
    <t>KARINA JAMMAL AFONSO</t>
  </si>
  <si>
    <t>GERALDA DO ESPIRITO SANTO TENORIO</t>
  </si>
  <si>
    <t>MANOEL DOMINGOS TENORIO</t>
  </si>
  <si>
    <t>JOAO CARLOS DA SILVA</t>
  </si>
  <si>
    <t>IRACEMA LANA ROCHA MARQUES</t>
  </si>
  <si>
    <t>FERNANDO MAGALHAES CARNEIRO</t>
  </si>
  <si>
    <t>VANIA VIEIRA FONTES</t>
  </si>
  <si>
    <t>CUSTODIA DAS GRAÇAS SILVA</t>
  </si>
  <si>
    <t>JOSE ALVES CLARINDO</t>
  </si>
  <si>
    <t>LIDIA LOPES CHRISTENSEN BARCELLONE VIEIRA</t>
  </si>
  <si>
    <t>GUIOMAR PETRONILHA VENTURA OSORIO</t>
  </si>
  <si>
    <t>LEITO CLINICO (COV 15)</t>
  </si>
  <si>
    <t>LEITO CLINICO (COV 09)</t>
  </si>
  <si>
    <t>LEITO CLINICO (COV 11)</t>
  </si>
  <si>
    <t>LEITO CLINICO (COV 06)</t>
  </si>
  <si>
    <t>LEITO CLINICO (COV 08)</t>
  </si>
  <si>
    <t>LEITO CLINICO (APTO 01)</t>
  </si>
  <si>
    <t>LEITO CLINICO (ENF 06-1)</t>
  </si>
  <si>
    <t>LEITO CLINICO (COV 10)</t>
  </si>
  <si>
    <t>LEITO CLINICO (APTO 02)</t>
  </si>
  <si>
    <t>LEITO CLINICO (ENF 05-2)</t>
  </si>
  <si>
    <t>LEITO CLINICO (APTO 4)</t>
  </si>
  <si>
    <t>LEITO CLINICO (APTO 7)</t>
  </si>
  <si>
    <t>LEITO CLINICO (APTO 9)</t>
  </si>
  <si>
    <t>LEITO CLINICO (ENF 3-1)</t>
  </si>
  <si>
    <t>LEITO CLINICO (COV 5)</t>
  </si>
  <si>
    <t>LEITO CLINICO (COV 7)</t>
  </si>
  <si>
    <t>LEITO CLINICO (COV 01)</t>
  </si>
  <si>
    <t>LEITO CLINICO (COV 20)</t>
  </si>
  <si>
    <t>LEITO CLINICO (COV 02)</t>
  </si>
  <si>
    <t>LEITO CLINICO (COV 13)</t>
  </si>
  <si>
    <t>LEITO CLINICO (COV 16)</t>
  </si>
  <si>
    <t>LEITO CLINICO (APTO 11)</t>
  </si>
  <si>
    <t>ELIANE HERMENEGILDO BATISTA</t>
  </si>
  <si>
    <t>JAIR AFONSO LEANDRO</t>
  </si>
  <si>
    <t>LEITO CLINICO (COV 3 )</t>
  </si>
  <si>
    <t>LEITO CLINICO (COV 14)</t>
  </si>
  <si>
    <t>VALDECI CUSTODIO DE ANDRADE</t>
  </si>
  <si>
    <t>LEITO CLINICO (COV 21)</t>
  </si>
  <si>
    <t>PEDRO PAULO DE FREITAS SILVA</t>
  </si>
  <si>
    <t xml:space="preserve">HELENIZA DA SILVA LOPES MARTINS </t>
  </si>
  <si>
    <t>LEITO CLINICO (COV 12)</t>
  </si>
  <si>
    <t>NILSON DE PAULA PERES</t>
  </si>
  <si>
    <t>LEITO CLINICO (APTO 10)</t>
  </si>
  <si>
    <t>JOSE LAZARO DA COSTA</t>
  </si>
  <si>
    <t>LEITO CLINICO (COV 19)</t>
  </si>
  <si>
    <t>FRANCISCA QUERINA DA SILVA</t>
  </si>
  <si>
    <t>LEITO CLINICO (ENF 05-1 )</t>
  </si>
  <si>
    <t>LEITO CLINICO (ENF 03-2)</t>
  </si>
  <si>
    <t>LEITO CLINICO (APTO 14)</t>
  </si>
  <si>
    <t>BOLETIM DIÁRIO 11/03/2021</t>
  </si>
  <si>
    <t>NEGATIVO (AGUARDA RESULTADO RECOLETA)</t>
  </si>
  <si>
    <t>GERALDO BEBIANO GONÇALVES</t>
  </si>
  <si>
    <t>ALEXANDRE PEREIRA FRANCA</t>
  </si>
  <si>
    <t>LEITO CLINICO (COV 18)</t>
  </si>
  <si>
    <t>CELSO DE LIMA</t>
  </si>
  <si>
    <t>LEITO CLINICO (COV 17)</t>
  </si>
  <si>
    <t>JOSE CARLOS DE ALMEIDA</t>
  </si>
  <si>
    <t>ADEMAR FELICIO DUARTE</t>
  </si>
  <si>
    <t>LEITO CLINICO (COV 04)</t>
  </si>
  <si>
    <t>MARIA APARECIDA APOLINARIO FIRMINO</t>
  </si>
  <si>
    <t>LEITO CLINICO (APTO 12-1)</t>
  </si>
  <si>
    <t>MARIA APARECIDA DE SOUZA</t>
  </si>
  <si>
    <t>LEITO CLINICO (APTO 12-2)</t>
  </si>
  <si>
    <t>MARIA MARTINHA DO NASCIMENTO AVELINO</t>
  </si>
  <si>
    <t>LEITO CLINICO (APTO 16-1)</t>
  </si>
  <si>
    <t>LEITO CLINICO (APTO 17)</t>
  </si>
  <si>
    <t>JOSE CUPERTINO DOS SANTOS</t>
  </si>
  <si>
    <t>LEITO CLINICO (APTO 18)</t>
  </si>
  <si>
    <t>Leitos CTI</t>
  </si>
  <si>
    <t xml:space="preserve">Leitos Ocupados </t>
  </si>
  <si>
    <t>Taxa Ocupação</t>
  </si>
  <si>
    <t>Municípios de Origem</t>
  </si>
  <si>
    <t>Pacientes</t>
  </si>
  <si>
    <t>%</t>
  </si>
  <si>
    <t>Taxa Ocupação CTI COVID</t>
  </si>
  <si>
    <t>Taxa Ocupação Unidade Internação COVID</t>
  </si>
  <si>
    <t>Disponíveis</t>
  </si>
  <si>
    <t>Ocupados</t>
  </si>
  <si>
    <t xml:space="preserve">Taxa Ocupação </t>
  </si>
  <si>
    <t xml:space="preserve">Leitos ALA COVID </t>
  </si>
  <si>
    <t>01° Andar COVID</t>
  </si>
  <si>
    <t>Leitos Internação COVID</t>
  </si>
  <si>
    <t>Leitos Ocupados</t>
  </si>
  <si>
    <t>Geral</t>
  </si>
  <si>
    <t xml:space="preserve">Total </t>
  </si>
  <si>
    <t>Total</t>
  </si>
  <si>
    <t>São Pedro dos Ferros</t>
  </si>
  <si>
    <t>Dom Silverio</t>
  </si>
  <si>
    <t>Barao de Cocais</t>
  </si>
  <si>
    <t>Santa Cruz do Escalvado</t>
  </si>
  <si>
    <t>Sem Peixe</t>
  </si>
  <si>
    <t>Barra Longa</t>
  </si>
  <si>
    <t>UTIN</t>
  </si>
  <si>
    <t>Abre campo</t>
  </si>
  <si>
    <t>Pediatria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</si>
</sst>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/>
      <right style="thin">
        <color theme="5" tint="-0.249977111117893"/>
      </right>
      <top style="thin">
        <color theme="5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" fillId="0" borderId="2" xfId="0" applyFont="1" applyFill="1" applyBorder="1"/>
    <xf numFmtId="0" fontId="1" fillId="0" borderId="3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Fill="1" applyBorder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4" fillId="4" borderId="1" xfId="0" applyFont="1" applyFill="1" applyBorder="1"/>
    <xf numFmtId="0" fontId="0" fillId="0" borderId="4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6" fillId="5" borderId="1" xfId="0" applyFont="1" applyFill="1" applyBorder="1"/>
    <xf numFmtId="0" fontId="0" fillId="5" borderId="1" xfId="0" applyFill="1" applyBorder="1"/>
    <xf numFmtId="9" fontId="0" fillId="5" borderId="1" xfId="1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0" fillId="5" borderId="1" xfId="0" applyFont="1" applyFill="1" applyBorder="1"/>
    <xf numFmtId="0" fontId="0" fillId="0" borderId="0" xfId="0" applyBorder="1"/>
    <xf numFmtId="14" fontId="0" fillId="0" borderId="0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Ocupação</a:t>
            </a:r>
            <a:r>
              <a:rPr lang="en-US" b="1" baseline="0"/>
              <a:t> CTI COVID por Município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Gráficos!$E$6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3.0490637383516633E-2"/>
                  <c:y val="-5.695803178499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Gráficos!$C$7:$C$12</c:f>
              <c:strCache>
                <c:ptCount val="6"/>
                <c:pt idx="0">
                  <c:v>Ponte Nova</c:v>
                </c:pt>
                <c:pt idx="1">
                  <c:v>Guaraciaba</c:v>
                </c:pt>
                <c:pt idx="2">
                  <c:v>Rio Casca</c:v>
                </c:pt>
                <c:pt idx="3">
                  <c:v>Rio Doce</c:v>
                </c:pt>
                <c:pt idx="4">
                  <c:v>Barao de Cocais</c:v>
                </c:pt>
                <c:pt idx="5">
                  <c:v>Acaiaca</c:v>
                </c:pt>
              </c:strCache>
            </c:strRef>
          </c:cat>
          <c:val>
            <c:numRef>
              <c:f>Gráficos!$E$7:$E$12</c:f>
              <c:numCache>
                <c:formatCode>0%</c:formatCode>
                <c:ptCount val="6"/>
                <c:pt idx="0">
                  <c:v>0.6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Ocupação CTI</a:t>
            </a:r>
            <a:r>
              <a:rPr lang="en-US" baseline="0"/>
              <a:t> COVID POR mUNICÍPIOS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Gráficos!$E$6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Gráficos!$C$7:$C$12</c:f>
              <c:strCache>
                <c:ptCount val="6"/>
                <c:pt idx="0">
                  <c:v>Ponte Nova</c:v>
                </c:pt>
                <c:pt idx="1">
                  <c:v>Guaraciaba</c:v>
                </c:pt>
                <c:pt idx="2">
                  <c:v>Rio Casca</c:v>
                </c:pt>
                <c:pt idx="3">
                  <c:v>Rio Doce</c:v>
                </c:pt>
                <c:pt idx="4">
                  <c:v>Barao de Cocais</c:v>
                </c:pt>
                <c:pt idx="5">
                  <c:v>Acaiaca</c:v>
                </c:pt>
              </c:strCache>
            </c:strRef>
          </c:cat>
          <c:val>
            <c:numRef>
              <c:f>Gráficos!$E$7:$E$12</c:f>
              <c:numCache>
                <c:formatCode>0%</c:formatCode>
                <c:ptCount val="6"/>
                <c:pt idx="0">
                  <c:v>0.6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084864"/>
        <c:axId val="43495936"/>
      </c:barChart>
      <c:catAx>
        <c:axId val="10608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495936"/>
        <c:crosses val="autoZero"/>
        <c:auto val="1"/>
        <c:lblAlgn val="ctr"/>
        <c:lblOffset val="100"/>
        <c:noMultiLvlLbl val="0"/>
      </c:catAx>
      <c:valAx>
        <c:axId val="4349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08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Ocupação Unidade de  Internação COVID por Municípios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213960003519549"/>
          <c:y val="0.1813587377350567"/>
          <c:w val="0.69446402399094076"/>
          <c:h val="0.738551426544983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Gráficos!$E$40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Gráficos!$C$42:$C$47</c:f>
              <c:strCache>
                <c:ptCount val="6"/>
                <c:pt idx="0">
                  <c:v>Guaraciaba</c:v>
                </c:pt>
                <c:pt idx="1">
                  <c:v>Raul Soares</c:v>
                </c:pt>
                <c:pt idx="2">
                  <c:v>Santa Cruz do Escalvado</c:v>
                </c:pt>
                <c:pt idx="3">
                  <c:v>Dom Silverio</c:v>
                </c:pt>
                <c:pt idx="4">
                  <c:v>Amparo do Serra</c:v>
                </c:pt>
                <c:pt idx="5">
                  <c:v>São Pedro dos Ferros</c:v>
                </c:pt>
              </c:strCache>
            </c:strRef>
          </c:cat>
          <c:val>
            <c:numRef>
              <c:f>Gráficos!$E$42:$E$47</c:f>
              <c:numCache>
                <c:formatCode>0%</c:formatCode>
                <c:ptCount val="6"/>
                <c:pt idx="0">
                  <c:v>2.1276595744680851E-2</c:v>
                </c:pt>
                <c:pt idx="1">
                  <c:v>8.5106382978723402E-2</c:v>
                </c:pt>
                <c:pt idx="2">
                  <c:v>2.1276595744680851E-2</c:v>
                </c:pt>
                <c:pt idx="3">
                  <c:v>2.1276595744680851E-2</c:v>
                </c:pt>
                <c:pt idx="4">
                  <c:v>4.2553191489361701E-2</c:v>
                </c:pt>
                <c:pt idx="5">
                  <c:v>2.1276595744680851E-2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85888"/>
        <c:axId val="43497664"/>
      </c:barChart>
      <c:valAx>
        <c:axId val="4349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085888"/>
        <c:crosses val="autoZero"/>
        <c:crossBetween val="between"/>
      </c:valAx>
      <c:catAx>
        <c:axId val="106085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497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cap="all" baseline="0">
                <a:effectLst/>
              </a:rPr>
              <a:t>Ocupação Unidade de  Internação COVID por Municípios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pt-BR" sz="105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Gráficos!$E$40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Gráficos!$C$41:$C$50</c:f>
              <c:strCache>
                <c:ptCount val="10"/>
                <c:pt idx="0">
                  <c:v>Ponte Nova</c:v>
                </c:pt>
                <c:pt idx="1">
                  <c:v>Guaraciaba</c:v>
                </c:pt>
                <c:pt idx="2">
                  <c:v>Raul Soares</c:v>
                </c:pt>
                <c:pt idx="3">
                  <c:v>Santa Cruz do Escalvado</c:v>
                </c:pt>
                <c:pt idx="4">
                  <c:v>Dom Silverio</c:v>
                </c:pt>
                <c:pt idx="5">
                  <c:v>Amparo do Serra</c:v>
                </c:pt>
                <c:pt idx="6">
                  <c:v>São Pedro dos Ferros</c:v>
                </c:pt>
                <c:pt idx="7">
                  <c:v>Abre campo</c:v>
                </c:pt>
                <c:pt idx="8">
                  <c:v>Sem Peixe</c:v>
                </c:pt>
                <c:pt idx="9">
                  <c:v>Acaiaca</c:v>
                </c:pt>
              </c:strCache>
            </c:strRef>
          </c:cat>
          <c:val>
            <c:numRef>
              <c:f>Gráficos!$E$41:$E$50</c:f>
              <c:numCache>
                <c:formatCode>0%</c:formatCode>
                <c:ptCount val="10"/>
                <c:pt idx="0">
                  <c:v>0.2978723404255319</c:v>
                </c:pt>
                <c:pt idx="1">
                  <c:v>2.1276595744680851E-2</c:v>
                </c:pt>
                <c:pt idx="2">
                  <c:v>8.5106382978723402E-2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4.2553191489361701E-2</c:v>
                </c:pt>
                <c:pt idx="6">
                  <c:v>2.1276595744680851E-2</c:v>
                </c:pt>
                <c:pt idx="7">
                  <c:v>2.1276595744680851E-2</c:v>
                </c:pt>
                <c:pt idx="8">
                  <c:v>2.1276595744680851E-2</c:v>
                </c:pt>
                <c:pt idx="9">
                  <c:v>6.3829787234042548E-2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67235</xdr:colOff>
      <xdr:row>0</xdr:row>
      <xdr:rowOff>33338</xdr:rowOff>
    </xdr:from>
    <xdr:to>
      <xdr:col>12</xdr:col>
      <xdr:colOff>66675</xdr:colOff>
      <xdr:row>16</xdr:row>
      <xdr:rowOff>134471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369795</xdr:colOff>
      <xdr:row>0</xdr:row>
      <xdr:rowOff>42862</xdr:rowOff>
    </xdr:from>
    <xdr:to>
      <xdr:col>21</xdr:col>
      <xdr:colOff>95251</xdr:colOff>
      <xdr:row>9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297656</xdr:colOff>
      <xdr:row>25</xdr:row>
      <xdr:rowOff>184927</xdr:rowOff>
    </xdr:from>
    <xdr:to>
      <xdr:col>22</xdr:col>
      <xdr:colOff>185972</xdr:colOff>
      <xdr:row>42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523728</xdr:colOff>
      <xdr:row>25</xdr:row>
      <xdr:rowOff>136024</xdr:rowOff>
    </xdr:from>
    <xdr:to>
      <xdr:col>15</xdr:col>
      <xdr:colOff>583681</xdr:colOff>
      <xdr:row>42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9"/>
  <sheetViews>
    <sheetView zoomScale="70" zoomScaleNormal="70" workbookViewId="0">
      <selection activeCell="C38" sqref="C38:C58"/>
    </sheetView>
  </sheetViews>
  <sheetFormatPr defaultRowHeight="15" x14ac:dyDescent="0.25"/>
  <cols>
    <col min="1" max="1" width="23.85546875" bestFit="1" customWidth="1"/>
    <col min="2" max="2" width="42.28515625" customWidth="1"/>
    <col min="3" max="3" width="24.5703125" customWidth="1"/>
    <col min="4" max="4" width="42.7109375" bestFit="1" customWidth="1"/>
    <col min="5" max="5" width="24.28515625" bestFit="1" customWidth="1"/>
    <col min="6" max="6" width="18.5703125" bestFit="1" customWidth="1"/>
    <col min="7" max="7" width="30.7109375" bestFit="1" customWidth="1"/>
    <col min="8" max="8" width="40.85546875" customWidth="1"/>
  </cols>
  <sheetData>
    <row r="1" spans="1:9" ht="15.75" customHeight="1" x14ac:dyDescent="0.25">
      <c r="A1" s="52" t="s">
        <v>107</v>
      </c>
      <c r="B1" s="52"/>
      <c r="C1" s="52"/>
      <c r="D1" s="52"/>
      <c r="E1" s="52"/>
      <c r="F1" s="52"/>
      <c r="G1" s="52"/>
      <c r="H1" s="52"/>
    </row>
    <row r="2" spans="1:9" ht="15.75" customHeight="1" x14ac:dyDescent="0.25">
      <c r="A2" s="52"/>
      <c r="B2" s="52"/>
      <c r="C2" s="52"/>
      <c r="D2" s="52"/>
      <c r="E2" s="52"/>
      <c r="F2" s="52"/>
      <c r="G2" s="52"/>
      <c r="H2" s="52"/>
    </row>
    <row r="3" spans="1:9" x14ac:dyDescent="0.25">
      <c r="A3" s="10" t="s">
        <v>14</v>
      </c>
      <c r="B3" s="4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</row>
    <row r="4" spans="1:9" hidden="1" x14ac:dyDescent="0.25">
      <c r="A4" s="11">
        <v>44246</v>
      </c>
      <c r="B4" s="9" t="s">
        <v>20</v>
      </c>
      <c r="C4" s="5" t="s">
        <v>19</v>
      </c>
      <c r="D4" s="22" t="s">
        <v>7</v>
      </c>
      <c r="E4" s="15" t="s">
        <v>8</v>
      </c>
      <c r="F4" s="15" t="s">
        <v>9</v>
      </c>
      <c r="G4" s="5" t="s">
        <v>10</v>
      </c>
      <c r="H4" s="6"/>
      <c r="I4" s="1"/>
    </row>
    <row r="5" spans="1:9" hidden="1" x14ac:dyDescent="0.25">
      <c r="A5" s="14"/>
      <c r="B5" s="12"/>
      <c r="C5" s="12"/>
      <c r="D5" s="21" t="s">
        <v>7</v>
      </c>
      <c r="E5" s="15" t="s">
        <v>8</v>
      </c>
      <c r="F5" s="15" t="s">
        <v>9</v>
      </c>
      <c r="G5" s="12"/>
      <c r="H5" s="13" t="s">
        <v>21</v>
      </c>
      <c r="I5" s="2"/>
    </row>
    <row r="6" spans="1:9" hidden="1" x14ac:dyDescent="0.25">
      <c r="A6" s="19">
        <v>44254</v>
      </c>
      <c r="B6" s="17" t="s">
        <v>27</v>
      </c>
      <c r="C6" s="17" t="s">
        <v>28</v>
      </c>
      <c r="D6" s="21" t="s">
        <v>7</v>
      </c>
      <c r="E6" s="20" t="s">
        <v>8</v>
      </c>
      <c r="F6" s="20" t="s">
        <v>9</v>
      </c>
      <c r="G6" s="5" t="s">
        <v>10</v>
      </c>
      <c r="H6" s="18"/>
      <c r="I6" s="2"/>
    </row>
    <row r="7" spans="1:9" hidden="1" x14ac:dyDescent="0.25">
      <c r="A7" s="19">
        <v>44254</v>
      </c>
      <c r="B7" s="17" t="s">
        <v>29</v>
      </c>
      <c r="C7" s="17" t="s">
        <v>23</v>
      </c>
      <c r="D7" s="21" t="s">
        <v>7</v>
      </c>
      <c r="E7" s="20" t="s">
        <v>8</v>
      </c>
      <c r="F7" s="20" t="s">
        <v>9</v>
      </c>
      <c r="G7" s="5" t="s">
        <v>10</v>
      </c>
      <c r="H7" s="18"/>
      <c r="I7" s="2"/>
    </row>
    <row r="8" spans="1:9" hidden="1" x14ac:dyDescent="0.25">
      <c r="A8" s="19">
        <v>44255</v>
      </c>
      <c r="B8" s="17" t="s">
        <v>26</v>
      </c>
      <c r="C8" s="17" t="s">
        <v>23</v>
      </c>
      <c r="D8" s="21" t="s">
        <v>7</v>
      </c>
      <c r="E8" s="20" t="s">
        <v>8</v>
      </c>
      <c r="F8" s="20" t="s">
        <v>9</v>
      </c>
      <c r="G8" s="5" t="s">
        <v>10</v>
      </c>
      <c r="H8" s="18"/>
      <c r="I8" s="2"/>
    </row>
    <row r="9" spans="1:9" hidden="1" x14ac:dyDescent="0.25">
      <c r="A9" s="19">
        <v>44259</v>
      </c>
      <c r="B9" s="17" t="s">
        <v>37</v>
      </c>
      <c r="C9" s="7" t="s">
        <v>11</v>
      </c>
      <c r="D9" s="21" t="s">
        <v>7</v>
      </c>
      <c r="E9" s="20" t="s">
        <v>8</v>
      </c>
      <c r="F9" s="20" t="s">
        <v>9</v>
      </c>
      <c r="G9" s="5" t="s">
        <v>10</v>
      </c>
      <c r="H9" s="18"/>
      <c r="I9" s="2"/>
    </row>
    <row r="10" spans="1:9" hidden="1" x14ac:dyDescent="0.25">
      <c r="A10" s="19">
        <v>44259</v>
      </c>
      <c r="B10" s="17" t="s">
        <v>39</v>
      </c>
      <c r="C10" s="7" t="s">
        <v>11</v>
      </c>
      <c r="D10" s="21" t="s">
        <v>7</v>
      </c>
      <c r="E10" s="20" t="s">
        <v>8</v>
      </c>
      <c r="F10" s="20" t="s">
        <v>9</v>
      </c>
      <c r="G10" s="5" t="s">
        <v>10</v>
      </c>
      <c r="H10" s="18"/>
      <c r="I10" s="2"/>
    </row>
    <row r="11" spans="1:9" hidden="1" x14ac:dyDescent="0.25">
      <c r="A11" s="11">
        <v>44255</v>
      </c>
      <c r="B11" s="7" t="s">
        <v>31</v>
      </c>
      <c r="C11" s="23" t="s">
        <v>13</v>
      </c>
      <c r="D11" s="21" t="s">
        <v>7</v>
      </c>
      <c r="E11" s="20" t="s">
        <v>8</v>
      </c>
      <c r="F11" s="20" t="s">
        <v>9</v>
      </c>
      <c r="G11" s="7" t="s">
        <v>34</v>
      </c>
      <c r="H11" s="8"/>
      <c r="I11" s="2"/>
    </row>
    <row r="12" spans="1:9" hidden="1" x14ac:dyDescent="0.25">
      <c r="A12" s="11">
        <v>44262</v>
      </c>
      <c r="B12" s="7" t="s">
        <v>46</v>
      </c>
      <c r="C12" s="23" t="s">
        <v>47</v>
      </c>
      <c r="D12" s="21" t="s">
        <v>7</v>
      </c>
      <c r="E12" s="20" t="s">
        <v>8</v>
      </c>
      <c r="F12" s="20" t="s">
        <v>9</v>
      </c>
      <c r="G12" s="5" t="s">
        <v>10</v>
      </c>
      <c r="H12" s="8"/>
      <c r="I12" s="2"/>
    </row>
    <row r="13" spans="1:9" hidden="1" x14ac:dyDescent="0.25">
      <c r="A13" s="11">
        <v>44260</v>
      </c>
      <c r="B13" s="7" t="s">
        <v>64</v>
      </c>
      <c r="C13" s="23" t="s">
        <v>11</v>
      </c>
      <c r="D13" s="21" t="s">
        <v>7</v>
      </c>
      <c r="E13" s="20" t="s">
        <v>8</v>
      </c>
      <c r="F13" s="20" t="s">
        <v>9</v>
      </c>
      <c r="G13" s="5" t="s">
        <v>34</v>
      </c>
      <c r="H13" s="8"/>
      <c r="I13" s="2"/>
    </row>
    <row r="14" spans="1:9" hidden="1" x14ac:dyDescent="0.25">
      <c r="A14" s="11">
        <v>44264</v>
      </c>
      <c r="B14" s="7" t="s">
        <v>65</v>
      </c>
      <c r="C14" s="23" t="s">
        <v>11</v>
      </c>
      <c r="D14" s="21" t="s">
        <v>7</v>
      </c>
      <c r="E14" s="20" t="s">
        <v>8</v>
      </c>
      <c r="F14" s="20" t="s">
        <v>9</v>
      </c>
      <c r="G14" s="5" t="s">
        <v>34</v>
      </c>
      <c r="H14" s="8"/>
      <c r="I14" s="2"/>
    </row>
    <row r="15" spans="1:9" hidden="1" x14ac:dyDescent="0.25">
      <c r="A15" s="11">
        <v>44264</v>
      </c>
      <c r="B15" s="7" t="s">
        <v>66</v>
      </c>
      <c r="C15" s="23" t="s">
        <v>11</v>
      </c>
      <c r="D15" s="21" t="s">
        <v>7</v>
      </c>
      <c r="E15" s="20" t="s">
        <v>8</v>
      </c>
      <c r="F15" s="20" t="s">
        <v>9</v>
      </c>
      <c r="G15" s="5" t="s">
        <v>34</v>
      </c>
      <c r="H15" s="8"/>
      <c r="I15" s="2"/>
    </row>
    <row r="16" spans="1:9" hidden="1" x14ac:dyDescent="0.25">
      <c r="A16" s="11">
        <v>44264</v>
      </c>
      <c r="B16" s="7" t="s">
        <v>67</v>
      </c>
      <c r="C16" s="23" t="s">
        <v>11</v>
      </c>
      <c r="D16" s="21" t="s">
        <v>38</v>
      </c>
      <c r="E16" s="20" t="s">
        <v>8</v>
      </c>
      <c r="F16" s="20" t="s">
        <v>9</v>
      </c>
      <c r="G16" s="5" t="s">
        <v>10</v>
      </c>
      <c r="H16" s="8"/>
      <c r="I16" s="2"/>
    </row>
    <row r="17" spans="1:9" hidden="1" x14ac:dyDescent="0.25">
      <c r="A17" s="11">
        <v>44265</v>
      </c>
      <c r="B17" s="7" t="s">
        <v>96</v>
      </c>
      <c r="C17" s="7" t="s">
        <v>11</v>
      </c>
      <c r="D17" s="21" t="s">
        <v>38</v>
      </c>
      <c r="E17" s="20" t="s">
        <v>8</v>
      </c>
      <c r="F17" s="20" t="s">
        <v>9</v>
      </c>
      <c r="G17" s="5" t="s">
        <v>10</v>
      </c>
      <c r="H17" s="7"/>
    </row>
    <row r="18" spans="1:9" hidden="1" x14ac:dyDescent="0.25">
      <c r="A18" s="19">
        <v>44262</v>
      </c>
      <c r="B18" s="17" t="s">
        <v>55</v>
      </c>
      <c r="C18" s="17" t="s">
        <v>11</v>
      </c>
      <c r="D18" s="31" t="s">
        <v>108</v>
      </c>
      <c r="E18" s="20" t="s">
        <v>8</v>
      </c>
      <c r="F18" s="20" t="s">
        <v>9</v>
      </c>
      <c r="G18" s="17" t="s">
        <v>12</v>
      </c>
      <c r="H18" s="17"/>
    </row>
    <row r="19" spans="1:9" hidden="1" x14ac:dyDescent="0.25">
      <c r="A19" s="11">
        <v>44265</v>
      </c>
      <c r="B19" s="32" t="s">
        <v>109</v>
      </c>
      <c r="C19" s="17" t="s">
        <v>11</v>
      </c>
      <c r="D19" s="27" t="s">
        <v>17</v>
      </c>
      <c r="E19" s="20" t="s">
        <v>8</v>
      </c>
      <c r="F19" s="20" t="s">
        <v>9</v>
      </c>
      <c r="G19" s="5" t="s">
        <v>34</v>
      </c>
      <c r="H19" s="8"/>
      <c r="I19" s="2"/>
    </row>
    <row r="20" spans="1:9" hidden="1" x14ac:dyDescent="0.25">
      <c r="A20" s="19">
        <v>44257</v>
      </c>
      <c r="B20" s="17" t="s">
        <v>33</v>
      </c>
      <c r="C20" s="17" t="s">
        <v>23</v>
      </c>
      <c r="D20" s="21" t="s">
        <v>7</v>
      </c>
      <c r="E20" s="20" t="s">
        <v>69</v>
      </c>
      <c r="F20" s="16" t="s">
        <v>15</v>
      </c>
      <c r="G20" s="5" t="s">
        <v>12</v>
      </c>
      <c r="H20" s="18"/>
      <c r="I20" s="2"/>
    </row>
    <row r="21" spans="1:9" hidden="1" x14ac:dyDescent="0.25">
      <c r="A21" s="19">
        <v>44256</v>
      </c>
      <c r="B21" s="17" t="s">
        <v>32</v>
      </c>
      <c r="C21" s="7" t="s">
        <v>11</v>
      </c>
      <c r="D21" s="21" t="s">
        <v>7</v>
      </c>
      <c r="E21" s="20" t="s">
        <v>70</v>
      </c>
      <c r="F21" s="16" t="s">
        <v>15</v>
      </c>
      <c r="G21" s="17" t="s">
        <v>12</v>
      </c>
      <c r="H21" s="18"/>
      <c r="I21" s="2"/>
    </row>
    <row r="22" spans="1:9" hidden="1" x14ac:dyDescent="0.25">
      <c r="A22" s="11">
        <v>44252</v>
      </c>
      <c r="B22" s="7" t="s">
        <v>24</v>
      </c>
      <c r="C22" s="7" t="s">
        <v>25</v>
      </c>
      <c r="D22" s="21" t="s">
        <v>7</v>
      </c>
      <c r="E22" s="16" t="s">
        <v>71</v>
      </c>
      <c r="F22" s="16" t="s">
        <v>15</v>
      </c>
      <c r="G22" s="7" t="s">
        <v>12</v>
      </c>
      <c r="H22" s="8"/>
      <c r="I22" s="2"/>
    </row>
    <row r="23" spans="1:9" hidden="1" x14ac:dyDescent="0.25">
      <c r="A23" s="11">
        <v>44256</v>
      </c>
      <c r="B23" s="7" t="s">
        <v>22</v>
      </c>
      <c r="C23" s="7" t="s">
        <v>18</v>
      </c>
      <c r="D23" s="21" t="s">
        <v>7</v>
      </c>
      <c r="E23" s="16" t="s">
        <v>72</v>
      </c>
      <c r="F23" s="16" t="s">
        <v>15</v>
      </c>
      <c r="G23" s="7" t="s">
        <v>16</v>
      </c>
      <c r="H23" s="8"/>
      <c r="I23" s="2"/>
    </row>
    <row r="24" spans="1:9" hidden="1" x14ac:dyDescent="0.25">
      <c r="A24" s="11">
        <v>44259</v>
      </c>
      <c r="B24" s="7" t="s">
        <v>43</v>
      </c>
      <c r="C24" s="7" t="s">
        <v>23</v>
      </c>
      <c r="D24" s="21" t="s">
        <v>7</v>
      </c>
      <c r="E24" s="26" t="s">
        <v>75</v>
      </c>
      <c r="F24" s="26" t="s">
        <v>15</v>
      </c>
      <c r="G24" s="7" t="s">
        <v>12</v>
      </c>
      <c r="H24" s="7"/>
    </row>
    <row r="25" spans="1:9" hidden="1" x14ac:dyDescent="0.25">
      <c r="A25" s="11">
        <v>44261</v>
      </c>
      <c r="B25" s="7" t="s">
        <v>52</v>
      </c>
      <c r="C25" s="7" t="s">
        <v>23</v>
      </c>
      <c r="D25" s="21" t="s">
        <v>7</v>
      </c>
      <c r="E25" s="26" t="s">
        <v>82</v>
      </c>
      <c r="F25" s="26" t="s">
        <v>15</v>
      </c>
      <c r="G25" s="7" t="s">
        <v>12</v>
      </c>
      <c r="H25" s="7"/>
    </row>
    <row r="26" spans="1:9" hidden="1" x14ac:dyDescent="0.25">
      <c r="A26" s="11">
        <v>44262</v>
      </c>
      <c r="B26" s="7" t="s">
        <v>53</v>
      </c>
      <c r="C26" s="7" t="s">
        <v>11</v>
      </c>
      <c r="D26" s="21" t="s">
        <v>7</v>
      </c>
      <c r="E26" s="26" t="s">
        <v>83</v>
      </c>
      <c r="F26" s="26" t="s">
        <v>15</v>
      </c>
      <c r="G26" s="7" t="s">
        <v>12</v>
      </c>
      <c r="H26" s="7"/>
    </row>
    <row r="27" spans="1:9" hidden="1" x14ac:dyDescent="0.25">
      <c r="A27" s="11">
        <v>44260</v>
      </c>
      <c r="B27" s="7" t="s">
        <v>54</v>
      </c>
      <c r="C27" s="7" t="s">
        <v>42</v>
      </c>
      <c r="D27" s="21" t="s">
        <v>7</v>
      </c>
      <c r="E27" s="26" t="s">
        <v>85</v>
      </c>
      <c r="F27" s="26" t="s">
        <v>15</v>
      </c>
      <c r="G27" s="7" t="s">
        <v>12</v>
      </c>
      <c r="H27" s="7"/>
    </row>
    <row r="28" spans="1:9" hidden="1" x14ac:dyDescent="0.25">
      <c r="A28" s="11">
        <v>44263</v>
      </c>
      <c r="B28" s="7" t="s">
        <v>57</v>
      </c>
      <c r="C28" s="7" t="s">
        <v>41</v>
      </c>
      <c r="D28" s="21" t="s">
        <v>7</v>
      </c>
      <c r="E28" s="26" t="s">
        <v>84</v>
      </c>
      <c r="F28" s="26" t="s">
        <v>15</v>
      </c>
      <c r="G28" s="7" t="s">
        <v>12</v>
      </c>
      <c r="H28" s="7"/>
    </row>
    <row r="29" spans="1:9" hidden="1" x14ac:dyDescent="0.25">
      <c r="A29" s="11">
        <v>44263</v>
      </c>
      <c r="B29" s="7" t="s">
        <v>58</v>
      </c>
      <c r="C29" s="7" t="s">
        <v>45</v>
      </c>
      <c r="D29" s="21" t="s">
        <v>7</v>
      </c>
      <c r="E29" s="26" t="s">
        <v>86</v>
      </c>
      <c r="F29" s="26" t="s">
        <v>15</v>
      </c>
      <c r="G29" s="7" t="s">
        <v>16</v>
      </c>
      <c r="H29" s="7"/>
    </row>
    <row r="30" spans="1:9" hidden="1" x14ac:dyDescent="0.25">
      <c r="A30" s="28">
        <v>44263</v>
      </c>
      <c r="B30" s="29" t="s">
        <v>59</v>
      </c>
      <c r="C30" s="29" t="s">
        <v>45</v>
      </c>
      <c r="D30" s="21" t="s">
        <v>7</v>
      </c>
      <c r="E30" s="30" t="s">
        <v>87</v>
      </c>
      <c r="F30" s="26" t="s">
        <v>15</v>
      </c>
      <c r="G30" s="29" t="s">
        <v>12</v>
      </c>
      <c r="H30" s="29"/>
    </row>
    <row r="31" spans="1:9" hidden="1" x14ac:dyDescent="0.25">
      <c r="A31" s="11">
        <v>44264</v>
      </c>
      <c r="B31" s="7" t="s">
        <v>60</v>
      </c>
      <c r="C31" s="7" t="s">
        <v>11</v>
      </c>
      <c r="D31" s="21" t="s">
        <v>7</v>
      </c>
      <c r="E31" s="30" t="s">
        <v>88</v>
      </c>
      <c r="F31" s="26" t="s">
        <v>15</v>
      </c>
      <c r="G31" s="29" t="s">
        <v>12</v>
      </c>
      <c r="H31" s="7"/>
    </row>
    <row r="32" spans="1:9" hidden="1" x14ac:dyDescent="0.25">
      <c r="A32" s="11">
        <v>44264</v>
      </c>
      <c r="B32" s="7" t="s">
        <v>90</v>
      </c>
      <c r="C32" s="7" t="s">
        <v>11</v>
      </c>
      <c r="D32" s="21" t="s">
        <v>7</v>
      </c>
      <c r="E32" s="26" t="s">
        <v>92</v>
      </c>
      <c r="F32" s="26" t="s">
        <v>15</v>
      </c>
      <c r="G32" s="7" t="s">
        <v>16</v>
      </c>
      <c r="H32" s="7"/>
    </row>
    <row r="33" spans="1:9" hidden="1" x14ac:dyDescent="0.25">
      <c r="A33" s="11">
        <v>44264</v>
      </c>
      <c r="B33" s="7" t="s">
        <v>91</v>
      </c>
      <c r="C33" s="7" t="s">
        <v>11</v>
      </c>
      <c r="D33" s="10" t="s">
        <v>17</v>
      </c>
      <c r="E33" s="26" t="s">
        <v>95</v>
      </c>
      <c r="F33" s="26" t="s">
        <v>15</v>
      </c>
      <c r="G33" s="7" t="s">
        <v>16</v>
      </c>
      <c r="H33" s="7"/>
    </row>
    <row r="34" spans="1:9" hidden="1" x14ac:dyDescent="0.25">
      <c r="A34" s="11">
        <v>44264</v>
      </c>
      <c r="B34" s="7" t="s">
        <v>94</v>
      </c>
      <c r="C34" s="7" t="s">
        <v>23</v>
      </c>
      <c r="D34" s="21" t="s">
        <v>38</v>
      </c>
      <c r="E34" s="26" t="s">
        <v>93</v>
      </c>
      <c r="F34" s="26" t="s">
        <v>15</v>
      </c>
      <c r="G34" s="29" t="s">
        <v>12</v>
      </c>
      <c r="H34" s="7"/>
    </row>
    <row r="35" spans="1:9" hidden="1" x14ac:dyDescent="0.25">
      <c r="A35" s="11">
        <v>44265</v>
      </c>
      <c r="B35" s="7" t="s">
        <v>97</v>
      </c>
      <c r="C35" s="7" t="s">
        <v>45</v>
      </c>
      <c r="D35" s="21" t="s">
        <v>7</v>
      </c>
      <c r="E35" s="26" t="s">
        <v>98</v>
      </c>
      <c r="F35" s="26" t="s">
        <v>15</v>
      </c>
      <c r="G35" s="7" t="s">
        <v>12</v>
      </c>
      <c r="H35" s="7"/>
    </row>
    <row r="36" spans="1:9" hidden="1" x14ac:dyDescent="0.25">
      <c r="A36" s="11">
        <v>44265</v>
      </c>
      <c r="B36" s="7" t="s">
        <v>101</v>
      </c>
      <c r="C36" s="7" t="s">
        <v>23</v>
      </c>
      <c r="D36" s="21" t="s">
        <v>7</v>
      </c>
      <c r="E36" s="26" t="s">
        <v>102</v>
      </c>
      <c r="F36" s="26" t="s">
        <v>15</v>
      </c>
      <c r="G36" s="7" t="s">
        <v>12</v>
      </c>
      <c r="H36" s="7"/>
    </row>
    <row r="37" spans="1:9" hidden="1" x14ac:dyDescent="0.25">
      <c r="A37" s="11">
        <v>44266</v>
      </c>
      <c r="B37" s="7" t="s">
        <v>110</v>
      </c>
      <c r="C37" s="7" t="s">
        <v>11</v>
      </c>
      <c r="D37" s="21" t="s">
        <v>38</v>
      </c>
      <c r="E37" s="26" t="s">
        <v>111</v>
      </c>
      <c r="F37" s="26" t="s">
        <v>15</v>
      </c>
      <c r="G37" s="7" t="s">
        <v>12</v>
      </c>
      <c r="H37" s="7"/>
    </row>
    <row r="38" spans="1:9" hidden="1" x14ac:dyDescent="0.25">
      <c r="A38" s="11">
        <v>44265</v>
      </c>
      <c r="B38" s="7" t="s">
        <v>112</v>
      </c>
      <c r="C38" s="7" t="s">
        <v>19</v>
      </c>
      <c r="D38" s="21" t="s">
        <v>7</v>
      </c>
      <c r="E38" s="26" t="s">
        <v>113</v>
      </c>
      <c r="F38" s="26" t="s">
        <v>15</v>
      </c>
      <c r="G38" s="7" t="s">
        <v>12</v>
      </c>
      <c r="H38" s="7"/>
    </row>
    <row r="39" spans="1:9" x14ac:dyDescent="0.25">
      <c r="A39" s="11">
        <v>44265</v>
      </c>
      <c r="B39" s="7" t="s">
        <v>115</v>
      </c>
      <c r="C39" s="7" t="s">
        <v>28</v>
      </c>
      <c r="D39" s="21" t="s">
        <v>7</v>
      </c>
      <c r="E39" s="26" t="s">
        <v>116</v>
      </c>
      <c r="F39" s="26" t="s">
        <v>15</v>
      </c>
      <c r="G39" s="7" t="s">
        <v>12</v>
      </c>
      <c r="H39" s="7"/>
    </row>
    <row r="40" spans="1:9" hidden="1" x14ac:dyDescent="0.25">
      <c r="A40" s="11">
        <v>44265</v>
      </c>
      <c r="B40" s="7" t="s">
        <v>114</v>
      </c>
      <c r="C40" s="7" t="s">
        <v>11</v>
      </c>
      <c r="D40" s="21" t="s">
        <v>38</v>
      </c>
      <c r="E40" s="26" t="s">
        <v>68</v>
      </c>
      <c r="F40" s="26" t="s">
        <v>15</v>
      </c>
      <c r="G40" s="7" t="s">
        <v>16</v>
      </c>
      <c r="H40" s="7"/>
    </row>
    <row r="41" spans="1:9" hidden="1" x14ac:dyDescent="0.25">
      <c r="A41" s="11">
        <v>44265</v>
      </c>
      <c r="B41" s="7" t="s">
        <v>103</v>
      </c>
      <c r="C41" s="7" t="s">
        <v>23</v>
      </c>
      <c r="D41" s="21" t="s">
        <v>7</v>
      </c>
      <c r="E41" s="26" t="s">
        <v>104</v>
      </c>
      <c r="F41" s="26" t="s">
        <v>15</v>
      </c>
      <c r="G41" s="7" t="s">
        <v>12</v>
      </c>
      <c r="H41" s="7"/>
    </row>
    <row r="42" spans="1:9" hidden="1" x14ac:dyDescent="0.25">
      <c r="A42" s="11">
        <v>44258</v>
      </c>
      <c r="B42" s="7" t="s">
        <v>36</v>
      </c>
      <c r="C42" s="25" t="s">
        <v>11</v>
      </c>
      <c r="D42" s="21" t="s">
        <v>7</v>
      </c>
      <c r="E42" s="26" t="s">
        <v>74</v>
      </c>
      <c r="F42" s="26" t="s">
        <v>15</v>
      </c>
      <c r="G42" s="7" t="s">
        <v>12</v>
      </c>
      <c r="H42" s="7"/>
    </row>
    <row r="43" spans="1:9" hidden="1" x14ac:dyDescent="0.25">
      <c r="A43" s="11">
        <v>44259</v>
      </c>
      <c r="B43" s="7" t="s">
        <v>40</v>
      </c>
      <c r="C43" s="7" t="s">
        <v>41</v>
      </c>
      <c r="D43" s="21" t="s">
        <v>7</v>
      </c>
      <c r="E43" s="26" t="s">
        <v>105</v>
      </c>
      <c r="F43" s="26" t="s">
        <v>15</v>
      </c>
      <c r="G43" s="7" t="s">
        <v>16</v>
      </c>
      <c r="H43" s="7"/>
    </row>
    <row r="44" spans="1:9" hidden="1" x14ac:dyDescent="0.25">
      <c r="A44" s="11">
        <v>44260</v>
      </c>
      <c r="B44" s="7" t="s">
        <v>51</v>
      </c>
      <c r="C44" s="7" t="s">
        <v>45</v>
      </c>
      <c r="D44" s="21" t="s">
        <v>7</v>
      </c>
      <c r="E44" s="26" t="s">
        <v>81</v>
      </c>
      <c r="F44" s="26" t="s">
        <v>15</v>
      </c>
      <c r="G44" s="7" t="s">
        <v>16</v>
      </c>
      <c r="H44" s="7"/>
    </row>
    <row r="45" spans="1:9" hidden="1" x14ac:dyDescent="0.25">
      <c r="A45" s="11">
        <v>44249</v>
      </c>
      <c r="B45" s="7" t="s">
        <v>30</v>
      </c>
      <c r="C45" s="7" t="s">
        <v>18</v>
      </c>
      <c r="D45" s="21" t="s">
        <v>7</v>
      </c>
      <c r="E45" s="26" t="s">
        <v>77</v>
      </c>
      <c r="F45" s="26" t="s">
        <v>15</v>
      </c>
      <c r="G45" s="7" t="s">
        <v>16</v>
      </c>
      <c r="H45" s="8"/>
      <c r="I45" s="2"/>
    </row>
    <row r="46" spans="1:9" hidden="1" x14ac:dyDescent="0.25">
      <c r="A46" s="11">
        <v>44265</v>
      </c>
      <c r="B46" s="7" t="s">
        <v>99</v>
      </c>
      <c r="C46" s="7" t="s">
        <v>11</v>
      </c>
      <c r="D46" s="21" t="s">
        <v>7</v>
      </c>
      <c r="E46" s="26" t="s">
        <v>100</v>
      </c>
      <c r="F46" s="26" t="s">
        <v>15</v>
      </c>
      <c r="G46" s="7" t="s">
        <v>12</v>
      </c>
      <c r="H46" s="7"/>
    </row>
    <row r="47" spans="1:9" hidden="1" x14ac:dyDescent="0.25">
      <c r="A47" s="11">
        <v>44259</v>
      </c>
      <c r="B47" s="7" t="s">
        <v>44</v>
      </c>
      <c r="C47" s="7" t="s">
        <v>23</v>
      </c>
      <c r="D47" s="21" t="s">
        <v>7</v>
      </c>
      <c r="E47" s="26" t="s">
        <v>76</v>
      </c>
      <c r="F47" s="26" t="s">
        <v>15</v>
      </c>
      <c r="G47" s="7" t="s">
        <v>12</v>
      </c>
      <c r="H47" s="7"/>
    </row>
    <row r="48" spans="1:9" hidden="1" x14ac:dyDescent="0.25">
      <c r="A48" s="11">
        <v>44263</v>
      </c>
      <c r="B48" s="7" t="s">
        <v>48</v>
      </c>
      <c r="C48" s="7" t="s">
        <v>11</v>
      </c>
      <c r="D48" s="21" t="s">
        <v>7</v>
      </c>
      <c r="E48" s="26" t="s">
        <v>78</v>
      </c>
      <c r="F48" s="26" t="s">
        <v>15</v>
      </c>
      <c r="G48" s="7" t="s">
        <v>12</v>
      </c>
      <c r="H48" s="7"/>
    </row>
    <row r="49" spans="1:8" hidden="1" x14ac:dyDescent="0.25">
      <c r="A49" s="11">
        <v>44262</v>
      </c>
      <c r="B49" s="7" t="s">
        <v>49</v>
      </c>
      <c r="C49" s="7" t="s">
        <v>56</v>
      </c>
      <c r="D49" s="21" t="s">
        <v>7</v>
      </c>
      <c r="E49" s="26" t="s">
        <v>79</v>
      </c>
      <c r="F49" s="26" t="s">
        <v>15</v>
      </c>
      <c r="G49" s="7" t="s">
        <v>12</v>
      </c>
      <c r="H49" s="7"/>
    </row>
    <row r="50" spans="1:8" hidden="1" x14ac:dyDescent="0.25">
      <c r="A50" s="11">
        <v>44261</v>
      </c>
      <c r="B50" s="7" t="s">
        <v>50</v>
      </c>
      <c r="C50" s="7" t="s">
        <v>11</v>
      </c>
      <c r="D50" s="21" t="s">
        <v>7</v>
      </c>
      <c r="E50" s="26" t="s">
        <v>80</v>
      </c>
      <c r="F50" s="26" t="s">
        <v>15</v>
      </c>
      <c r="G50" s="7" t="s">
        <v>16</v>
      </c>
      <c r="H50" s="7"/>
    </row>
    <row r="51" spans="1:8" hidden="1" x14ac:dyDescent="0.25">
      <c r="A51" s="11">
        <v>44258</v>
      </c>
      <c r="B51" s="7" t="s">
        <v>35</v>
      </c>
      <c r="C51" s="25" t="s">
        <v>11</v>
      </c>
      <c r="D51" s="24" t="s">
        <v>7</v>
      </c>
      <c r="E51" s="26" t="s">
        <v>73</v>
      </c>
      <c r="F51" s="26" t="s">
        <v>15</v>
      </c>
      <c r="G51" s="7" t="s">
        <v>12</v>
      </c>
      <c r="H51" s="7"/>
    </row>
    <row r="52" spans="1:8" hidden="1" x14ac:dyDescent="0.25">
      <c r="A52" s="11">
        <v>44263</v>
      </c>
      <c r="B52" s="7" t="s">
        <v>61</v>
      </c>
      <c r="C52" s="7" t="s">
        <v>18</v>
      </c>
      <c r="D52" s="24" t="s">
        <v>7</v>
      </c>
      <c r="E52" s="30" t="s">
        <v>89</v>
      </c>
      <c r="F52" s="26" t="s">
        <v>15</v>
      </c>
      <c r="G52" s="7" t="s">
        <v>16</v>
      </c>
      <c r="H52" s="7"/>
    </row>
    <row r="53" spans="1:8" hidden="1" x14ac:dyDescent="0.25">
      <c r="A53" s="11">
        <v>44263</v>
      </c>
      <c r="B53" s="7" t="s">
        <v>63</v>
      </c>
      <c r="C53" s="7" t="s">
        <v>18</v>
      </c>
      <c r="D53" s="24" t="s">
        <v>7</v>
      </c>
      <c r="E53" s="26" t="s">
        <v>106</v>
      </c>
      <c r="F53" s="26" t="s">
        <v>15</v>
      </c>
      <c r="G53" s="7" t="s">
        <v>16</v>
      </c>
      <c r="H53" s="7"/>
    </row>
    <row r="54" spans="1:8" hidden="1" x14ac:dyDescent="0.25">
      <c r="A54" s="11">
        <v>44265</v>
      </c>
      <c r="B54" s="7" t="s">
        <v>117</v>
      </c>
      <c r="C54" s="7" t="s">
        <v>23</v>
      </c>
      <c r="D54" s="24" t="s">
        <v>7</v>
      </c>
      <c r="E54" s="26" t="s">
        <v>118</v>
      </c>
      <c r="F54" s="26" t="s">
        <v>15</v>
      </c>
      <c r="G54" s="7" t="s">
        <v>12</v>
      </c>
      <c r="H54" s="7"/>
    </row>
    <row r="55" spans="1:8" hidden="1" x14ac:dyDescent="0.25">
      <c r="A55" s="11">
        <v>44265</v>
      </c>
      <c r="B55" s="7" t="s">
        <v>119</v>
      </c>
      <c r="C55" s="7" t="s">
        <v>45</v>
      </c>
      <c r="D55" s="21" t="s">
        <v>7</v>
      </c>
      <c r="E55" s="26" t="s">
        <v>120</v>
      </c>
      <c r="F55" s="26" t="s">
        <v>15</v>
      </c>
      <c r="G55" s="7" t="s">
        <v>12</v>
      </c>
      <c r="H55" s="7"/>
    </row>
    <row r="56" spans="1:8" hidden="1" x14ac:dyDescent="0.25">
      <c r="A56" s="11">
        <v>44266</v>
      </c>
      <c r="B56" s="7" t="s">
        <v>121</v>
      </c>
      <c r="C56" s="7" t="s">
        <v>11</v>
      </c>
      <c r="D56" s="21" t="s">
        <v>38</v>
      </c>
      <c r="E56" s="26" t="s">
        <v>122</v>
      </c>
      <c r="F56" s="26" t="s">
        <v>15</v>
      </c>
      <c r="G56" s="7" t="s">
        <v>12</v>
      </c>
      <c r="H56" s="7"/>
    </row>
    <row r="57" spans="1:8" hidden="1" x14ac:dyDescent="0.25">
      <c r="A57" s="11">
        <v>44266</v>
      </c>
      <c r="B57" s="7" t="s">
        <v>62</v>
      </c>
      <c r="C57" s="7" t="s">
        <v>11</v>
      </c>
      <c r="D57" s="21" t="s">
        <v>38</v>
      </c>
      <c r="E57" s="26" t="s">
        <v>123</v>
      </c>
      <c r="F57" s="16" t="s">
        <v>9</v>
      </c>
      <c r="G57" s="7" t="s">
        <v>12</v>
      </c>
      <c r="H57" s="7"/>
    </row>
    <row r="58" spans="1:8" hidden="1" x14ac:dyDescent="0.25">
      <c r="A58" s="11">
        <v>44266</v>
      </c>
      <c r="B58" s="7" t="s">
        <v>124</v>
      </c>
      <c r="C58" s="7" t="s">
        <v>19</v>
      </c>
      <c r="D58" s="21" t="s">
        <v>7</v>
      </c>
      <c r="E58" s="26" t="s">
        <v>125</v>
      </c>
      <c r="F58" s="26" t="s">
        <v>15</v>
      </c>
      <c r="G58" s="7" t="s">
        <v>12</v>
      </c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</sheetData>
  <autoFilter ref="A3:H58">
    <filterColumn colId="2">
      <filters>
        <filter val="Santo Antonio do Grama"/>
      </filters>
    </filterColumn>
    <filterColumn colId="4">
      <filters>
        <filter val="LEITO CLINICO (APTO 01)"/>
        <filter val="LEITO CLINICO (APTO 02)"/>
        <filter val="LEITO CLINICO (APTO 10)"/>
        <filter val="LEITO CLINICO (APTO 11)"/>
        <filter val="LEITO CLINICO (APTO 12-1)"/>
        <filter val="LEITO CLINICO (APTO 12-2)"/>
        <filter val="LEITO CLINICO (APTO 14)"/>
        <filter val="LEITO CLINICO (APTO 16-1)"/>
        <filter val="LEITO CLINICO (APTO 17)"/>
        <filter val="LEITO CLINICO (APTO 18)"/>
        <filter val="LEITO CLINICO (APTO 4)"/>
        <filter val="LEITO CLINICO (APTO 7)"/>
        <filter val="LEITO CLINICO (APTO 9)"/>
        <filter val="LEITO CLINICO (COV 01)"/>
        <filter val="LEITO CLINICO (COV 02)"/>
        <filter val="LEITO CLINICO (COV 04)"/>
        <filter val="LEITO CLINICO (COV 06)"/>
        <filter val="LEITO CLINICO (COV 08)"/>
        <filter val="LEITO CLINICO (COV 09)"/>
        <filter val="LEITO CLINICO (COV 10)"/>
        <filter val="LEITO CLINICO (COV 11)"/>
        <filter val="LEITO CLINICO (COV 12)"/>
        <filter val="LEITO CLINICO (COV 13)"/>
        <filter val="LEITO CLINICO (COV 14)"/>
        <filter val="LEITO CLINICO (COV 15)"/>
        <filter val="LEITO CLINICO (COV 16)"/>
        <filter val="LEITO CLINICO (COV 17)"/>
        <filter val="LEITO CLINICO (COV 18)"/>
        <filter val="LEITO CLINICO (COV 19)"/>
        <filter val="LEITO CLINICO (COV 20)"/>
        <filter val="LEITO CLINICO (COV 21)"/>
        <filter val="LEITO CLINICO (COV 3 )"/>
        <filter val="LEITO CLINICO (COV 5)"/>
        <filter val="LEITO CLINICO (COV 7)"/>
        <filter val="LEITO CLINICO (ENF 03-2)"/>
        <filter val="LEITO CLINICO (ENF 05-1 )"/>
        <filter val="LEITO CLINICO (ENF 05-2)"/>
        <filter val="LEITO CLINICO (ENF 06-1)"/>
        <filter val="LEITO CLINICO (ENF 3-1)"/>
      </filters>
    </filterColumn>
  </autoFilter>
  <mergeCells count="1">
    <mergeCell ref="A1:H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51"/>
  <sheetViews>
    <sheetView tabSelected="1" zoomScale="96" zoomScaleNormal="96" workbookViewId="0">
      <selection activeCell="K22" sqref="K22"/>
    </sheetView>
  </sheetViews>
  <sheetFormatPr defaultRowHeight="15" x14ac:dyDescent="0.25"/>
  <cols>
    <col min="3" max="3" width="29.42578125" customWidth="1"/>
    <col min="4" max="4" width="20.5703125" customWidth="1"/>
    <col min="11" max="11" width="22.7109375" bestFit="1" customWidth="1"/>
    <col min="12" max="12" width="21.140625" customWidth="1"/>
  </cols>
  <sheetData>
    <row r="1" spans="3:5" x14ac:dyDescent="0.25">
      <c r="C1" s="53" t="s">
        <v>132</v>
      </c>
      <c r="D1" s="53"/>
    </row>
    <row r="2" spans="3:5" x14ac:dyDescent="0.25">
      <c r="C2" s="36" t="s">
        <v>126</v>
      </c>
      <c r="D2" s="37">
        <v>15</v>
      </c>
    </row>
    <row r="3" spans="3:5" x14ac:dyDescent="0.25">
      <c r="C3" s="33" t="s">
        <v>127</v>
      </c>
      <c r="D3" s="39">
        <v>15</v>
      </c>
    </row>
    <row r="4" spans="3:5" x14ac:dyDescent="0.25">
      <c r="C4" s="36" t="s">
        <v>128</v>
      </c>
      <c r="D4" s="38">
        <f>D3 /D2</f>
        <v>1</v>
      </c>
    </row>
    <row r="6" spans="3:5" x14ac:dyDescent="0.25">
      <c r="C6" s="34" t="s">
        <v>129</v>
      </c>
      <c r="D6" s="34" t="s">
        <v>130</v>
      </c>
      <c r="E6" s="34" t="s">
        <v>131</v>
      </c>
    </row>
    <row r="7" spans="3:5" x14ac:dyDescent="0.25">
      <c r="C7" s="16" t="s">
        <v>11</v>
      </c>
      <c r="D7" s="39">
        <v>9</v>
      </c>
      <c r="E7" s="50">
        <f>D7/D2</f>
        <v>0.6</v>
      </c>
    </row>
    <row r="8" spans="3:5" x14ac:dyDescent="0.25">
      <c r="C8" s="20" t="s">
        <v>23</v>
      </c>
      <c r="D8" s="39">
        <v>1</v>
      </c>
      <c r="E8" s="50">
        <f>D8/D2</f>
        <v>6.6666666666666666E-2</v>
      </c>
    </row>
    <row r="9" spans="3:5" x14ac:dyDescent="0.25">
      <c r="C9" s="15" t="s">
        <v>18</v>
      </c>
      <c r="D9" s="39">
        <v>2</v>
      </c>
      <c r="E9" s="50">
        <f>D9/D2</f>
        <v>0.13333333333333333</v>
      </c>
    </row>
    <row r="10" spans="3:5" x14ac:dyDescent="0.25">
      <c r="C10" s="20" t="s">
        <v>45</v>
      </c>
      <c r="D10" s="39">
        <v>1</v>
      </c>
      <c r="E10" s="50">
        <f>D10/D2</f>
        <v>6.6666666666666666E-2</v>
      </c>
    </row>
    <row r="11" spans="3:5" x14ac:dyDescent="0.25">
      <c r="C11" s="20" t="s">
        <v>146</v>
      </c>
      <c r="D11" s="39">
        <v>1</v>
      </c>
      <c r="E11" s="50">
        <f>D11/D2</f>
        <v>6.6666666666666666E-2</v>
      </c>
    </row>
    <row r="12" spans="3:5" x14ac:dyDescent="0.25">
      <c r="C12" s="11" t="s">
        <v>41</v>
      </c>
      <c r="D12" s="39">
        <v>1</v>
      </c>
      <c r="E12" s="50">
        <f>D12/D2</f>
        <v>6.6666666666666666E-2</v>
      </c>
    </row>
    <row r="13" spans="3:5" x14ac:dyDescent="0.25">
      <c r="C13" s="11" t="s">
        <v>143</v>
      </c>
      <c r="D13" s="39">
        <f>(SUM(D7:D12))</f>
        <v>15</v>
      </c>
      <c r="E13" s="35">
        <f>D13/D2</f>
        <v>1</v>
      </c>
    </row>
    <row r="14" spans="3:5" x14ac:dyDescent="0.25">
      <c r="C14" s="47"/>
      <c r="D14" s="48"/>
      <c r="E14" s="49"/>
    </row>
    <row r="15" spans="3:5" x14ac:dyDescent="0.25">
      <c r="C15" s="47"/>
      <c r="D15" s="48"/>
      <c r="E15" s="49"/>
    </row>
    <row r="16" spans="3:5" x14ac:dyDescent="0.25">
      <c r="C16" s="11" t="s">
        <v>149</v>
      </c>
      <c r="D16" s="39">
        <v>1</v>
      </c>
      <c r="E16" s="51" t="s">
        <v>150</v>
      </c>
    </row>
    <row r="17" spans="3:11" x14ac:dyDescent="0.25">
      <c r="C17" s="11" t="s">
        <v>11</v>
      </c>
      <c r="D17" s="39">
        <v>1</v>
      </c>
      <c r="E17" s="58" t="s">
        <v>152</v>
      </c>
    </row>
    <row r="18" spans="3:11" x14ac:dyDescent="0.25">
      <c r="C18" s="47"/>
      <c r="D18" s="48"/>
      <c r="E18" s="49"/>
    </row>
    <row r="19" spans="3:11" x14ac:dyDescent="0.25">
      <c r="C19" s="47"/>
      <c r="D19" s="48"/>
      <c r="E19" s="49"/>
    </row>
    <row r="20" spans="3:11" x14ac:dyDescent="0.25">
      <c r="C20" s="47"/>
      <c r="D20" s="48"/>
      <c r="E20" s="49"/>
    </row>
    <row r="21" spans="3:11" x14ac:dyDescent="0.25">
      <c r="C21" s="47"/>
      <c r="D21" s="48"/>
      <c r="E21" s="49"/>
    </row>
    <row r="22" spans="3:11" x14ac:dyDescent="0.25">
      <c r="C22" s="47"/>
      <c r="D22" s="48"/>
      <c r="E22" s="49"/>
    </row>
    <row r="23" spans="3:11" x14ac:dyDescent="0.25">
      <c r="C23" s="47"/>
      <c r="D23" s="48"/>
      <c r="E23" s="49"/>
    </row>
    <row r="26" spans="3:11" x14ac:dyDescent="0.25">
      <c r="C26" s="54" t="s">
        <v>133</v>
      </c>
      <c r="D26" s="55"/>
      <c r="K26" s="42"/>
    </row>
    <row r="27" spans="3:11" x14ac:dyDescent="0.25">
      <c r="C27" s="56" t="s">
        <v>137</v>
      </c>
      <c r="D27" s="57"/>
      <c r="K27" s="42"/>
    </row>
    <row r="28" spans="3:11" x14ac:dyDescent="0.25">
      <c r="C28" s="40" t="s">
        <v>134</v>
      </c>
      <c r="D28" s="40">
        <v>21</v>
      </c>
      <c r="K28" s="42"/>
    </row>
    <row r="29" spans="3:11" x14ac:dyDescent="0.25">
      <c r="C29" s="40" t="s">
        <v>135</v>
      </c>
      <c r="D29" s="39">
        <v>15</v>
      </c>
      <c r="K29" s="42"/>
    </row>
    <row r="30" spans="3:11" x14ac:dyDescent="0.25">
      <c r="C30" s="41" t="s">
        <v>136</v>
      </c>
      <c r="D30" s="38">
        <f>D29/D28</f>
        <v>0.7142857142857143</v>
      </c>
      <c r="K30" s="43"/>
    </row>
    <row r="31" spans="3:11" x14ac:dyDescent="0.25">
      <c r="C31" s="56" t="s">
        <v>138</v>
      </c>
      <c r="D31" s="57"/>
      <c r="K31" s="42"/>
    </row>
    <row r="32" spans="3:11" x14ac:dyDescent="0.25">
      <c r="C32" s="40" t="s">
        <v>134</v>
      </c>
      <c r="D32" s="40">
        <v>26</v>
      </c>
      <c r="K32" s="42"/>
    </row>
    <row r="33" spans="3:11" x14ac:dyDescent="0.25">
      <c r="C33" s="40" t="s">
        <v>135</v>
      </c>
      <c r="D33" s="39">
        <v>14</v>
      </c>
      <c r="K33" s="42"/>
    </row>
    <row r="34" spans="3:11" x14ac:dyDescent="0.25">
      <c r="C34" s="41" t="s">
        <v>136</v>
      </c>
      <c r="D34" s="38">
        <f>D33/D32</f>
        <v>0.53846153846153844</v>
      </c>
      <c r="K34" s="42"/>
    </row>
    <row r="35" spans="3:11" x14ac:dyDescent="0.25">
      <c r="C35" s="56" t="s">
        <v>141</v>
      </c>
      <c r="D35" s="57"/>
      <c r="K35" s="42"/>
    </row>
    <row r="36" spans="3:11" x14ac:dyDescent="0.25">
      <c r="C36" s="7" t="s">
        <v>139</v>
      </c>
      <c r="D36" s="7">
        <f>SUM(D32+D28)</f>
        <v>47</v>
      </c>
      <c r="K36" s="42"/>
    </row>
    <row r="37" spans="3:11" x14ac:dyDescent="0.25">
      <c r="C37" s="7" t="s">
        <v>140</v>
      </c>
      <c r="D37" s="39">
        <f>SUM(D29+D33)</f>
        <v>29</v>
      </c>
      <c r="K37" s="42"/>
    </row>
    <row r="38" spans="3:11" x14ac:dyDescent="0.25">
      <c r="C38" s="41" t="s">
        <v>136</v>
      </c>
      <c r="D38" s="38">
        <f>D37/D36</f>
        <v>0.61702127659574468</v>
      </c>
    </row>
    <row r="40" spans="3:11" x14ac:dyDescent="0.25">
      <c r="C40" s="46" t="s">
        <v>129</v>
      </c>
      <c r="D40" s="46" t="s">
        <v>130</v>
      </c>
      <c r="E40" s="46" t="s">
        <v>131</v>
      </c>
    </row>
    <row r="41" spans="3:11" x14ac:dyDescent="0.25">
      <c r="C41" s="17" t="s">
        <v>11</v>
      </c>
      <c r="D41" s="39">
        <v>14</v>
      </c>
      <c r="E41" s="35">
        <f>D41/D36</f>
        <v>0.2978723404255319</v>
      </c>
    </row>
    <row r="42" spans="3:11" x14ac:dyDescent="0.25">
      <c r="C42" s="7" t="s">
        <v>23</v>
      </c>
      <c r="D42" s="39">
        <v>1</v>
      </c>
      <c r="E42" s="35">
        <f>D42/D36</f>
        <v>2.1276595744680851E-2</v>
      </c>
    </row>
    <row r="43" spans="3:11" x14ac:dyDescent="0.25">
      <c r="C43" s="7" t="s">
        <v>19</v>
      </c>
      <c r="D43" s="44">
        <v>4</v>
      </c>
      <c r="E43" s="35">
        <f>D43/D36</f>
        <v>8.5106382978723402E-2</v>
      </c>
    </row>
    <row r="44" spans="3:11" x14ac:dyDescent="0.25">
      <c r="C44" s="5" t="s">
        <v>147</v>
      </c>
      <c r="D44" s="44">
        <v>1</v>
      </c>
      <c r="E44" s="35">
        <f>D44/D36</f>
        <v>2.1276595744680851E-2</v>
      </c>
    </row>
    <row r="45" spans="3:11" x14ac:dyDescent="0.25">
      <c r="C45" s="5" t="s">
        <v>145</v>
      </c>
      <c r="D45" s="44">
        <v>1</v>
      </c>
      <c r="E45" s="35">
        <f>D45/D36</f>
        <v>2.1276595744680851E-2</v>
      </c>
    </row>
    <row r="46" spans="3:11" x14ac:dyDescent="0.25">
      <c r="C46" s="5" t="s">
        <v>42</v>
      </c>
      <c r="D46" s="44">
        <v>2</v>
      </c>
      <c r="E46" s="35">
        <f>D46/D36</f>
        <v>4.2553191489361701E-2</v>
      </c>
    </row>
    <row r="47" spans="3:11" x14ac:dyDescent="0.25">
      <c r="C47" s="5" t="s">
        <v>144</v>
      </c>
      <c r="D47" s="44">
        <v>1</v>
      </c>
      <c r="E47" s="35">
        <f>D47/D36</f>
        <v>2.1276595744680851E-2</v>
      </c>
    </row>
    <row r="48" spans="3:11" x14ac:dyDescent="0.25">
      <c r="C48" s="5" t="s">
        <v>151</v>
      </c>
      <c r="D48" s="44">
        <v>1</v>
      </c>
      <c r="E48" s="35">
        <f>D48/D36</f>
        <v>2.1276595744680851E-2</v>
      </c>
    </row>
    <row r="49" spans="3:5" x14ac:dyDescent="0.25">
      <c r="C49" s="5" t="s">
        <v>148</v>
      </c>
      <c r="D49" s="44">
        <v>1</v>
      </c>
      <c r="E49" s="35">
        <f>D49/D36</f>
        <v>2.1276595744680851E-2</v>
      </c>
    </row>
    <row r="50" spans="3:5" x14ac:dyDescent="0.25">
      <c r="C50" s="5" t="s">
        <v>41</v>
      </c>
      <c r="D50" s="44">
        <v>3</v>
      </c>
      <c r="E50" s="35">
        <f>D50/D36</f>
        <v>6.3829787234042548E-2</v>
      </c>
    </row>
    <row r="51" spans="3:5" x14ac:dyDescent="0.25">
      <c r="C51" s="7" t="s">
        <v>142</v>
      </c>
      <c r="D51" s="44">
        <f>SUM(D41:D50)</f>
        <v>29</v>
      </c>
      <c r="E51" s="45">
        <f>SUM(E41:E50)</f>
        <v>0.61702127659574468</v>
      </c>
    </row>
  </sheetData>
  <autoFilter ref="C6:E6"/>
  <mergeCells count="5">
    <mergeCell ref="C1:D1"/>
    <mergeCell ref="C26:D26"/>
    <mergeCell ref="C27:D27"/>
    <mergeCell ref="C31:D31"/>
    <mergeCell ref="C35:D3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BOLETIM IHNSD</vt:lpstr>
      <vt:lpstr>Gráficos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CCIH03</dc:creator>
  <cp:lastModifiedBy>CCIH03</cp:lastModifiedBy>
  <cp:lastPrinted>2021-02-25T17:40:11Z</cp:lastPrinted>
  <dcterms:created xsi:type="dcterms:W3CDTF">2020-11-19T12:15:42Z</dcterms:created>
  <dcterms:modified xsi:type="dcterms:W3CDTF">2021-04-01T14:13:56Z</dcterms:modified>
</cp:coreProperties>
</file>